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"/>
    </mc:Choice>
  </mc:AlternateContent>
  <bookViews>
    <workbookView xWindow="0" yWindow="0" windowWidth="28290" windowHeight="11250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собственников'!$A$1:$H$69</definedName>
  </definedNames>
  <calcPr calcId="162913"/>
</workbook>
</file>

<file path=xl/calcChain.xml><?xml version="1.0" encoding="utf-8"?>
<calcChain xmlns="http://schemas.openxmlformats.org/spreadsheetml/2006/main">
  <c r="E16" i="4" l="1"/>
  <c r="G57" i="4"/>
  <c r="G58" i="4"/>
  <c r="C57" i="4"/>
  <c r="G60" i="4" l="1"/>
  <c r="F60" i="4"/>
  <c r="G64" i="4" l="1"/>
  <c r="F62" i="4"/>
  <c r="F66" i="4" s="1"/>
  <c r="C56" i="4" l="1"/>
  <c r="F56" i="4" s="1"/>
  <c r="C58" i="4" l="1"/>
  <c r="F61" i="4" l="1"/>
  <c r="G65" i="4"/>
  <c r="E29" i="4" l="1"/>
  <c r="E54" i="4" s="1"/>
  <c r="G62" i="4" l="1"/>
  <c r="G63" i="4"/>
  <c r="G66" i="4" l="1"/>
  <c r="G61" i="4" s="1"/>
  <c r="C5" i="4" l="1"/>
  <c r="C54" i="4" s="1"/>
  <c r="C53" i="4" l="1"/>
  <c r="F53" i="4" s="1"/>
  <c r="G53" i="4" s="1"/>
  <c r="G56" i="4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0" i="4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54" i="4" s="1"/>
  <c r="F116" i="5" l="1"/>
  <c r="G17" i="5"/>
  <c r="G17" i="4"/>
  <c r="G16" i="4" s="1"/>
  <c r="G54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<sst xmlns="http://schemas.openxmlformats.org/spreadsheetml/2006/main" count="415" uniqueCount="253">
  <si>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</si>
  <si>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</si>
  <si>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</si>
  <si>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</si>
  <si>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</si>
  <si>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</si>
  <si>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</si>
  <si>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</si>
  <si>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</si>
  <si>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</si>
  <si>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</si>
  <si>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</si>
  <si>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</si>
  <si>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</si>
  <si>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</si>
  <si>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</si>
  <si>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</si>
  <si>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</si>
  <si>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</si>
  <si>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</si>
  <si>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</si>
  <si>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</si>
  <si>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</si>
  <si>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</si>
  <si>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</si>
  <si>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</si>
  <si>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</si>
  <si>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</si>
  <si>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</si>
  <si>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</si>
  <si>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</si>
  <si>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</si>
  <si>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</si>
  <si>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</si>
  <si>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</si>
  <si>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</si>
  <si>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</si>
  <si>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</si>
  <si>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</si>
  <si>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</si>
  <si>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</si>
  <si>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</si>
  <si>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</si>
  <si>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</si>
  <si>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</si>
  <si>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</si>
  <si>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</si>
  <si>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</si>
  <si>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</si>
  <si>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</si>
  <si>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</si>
  <si>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</si>
  <si>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</si>
  <si>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</si>
  <si>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</si>
  <si>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</si>
  <si>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</si>
  <si>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</si>
  <si>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</si>
  <si>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</si>
  <si>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</si>
  <si>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</si>
  <si>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</si>
  <si>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</si>
  <si>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</si>
  <si>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</si>
  <si>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</si>
  <si>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</si>
  <si>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</si>
  <si>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</si>
  <si>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</si>
  <si>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</si>
  <si>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</si>
  <si>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</si>
  <si>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</si>
  <si>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</si>
  <si>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</si>
  <si>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</si>
  <si>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</si>
  <si>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</si>
  <si>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</si>
  <si>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</si>
  <si>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</si>
  <si>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</si>
  <si>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</si>
  <si>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</si>
  <si>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</si>
  <si>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</si>
  <si>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</si>
  <si>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</si>
  <si>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</si>
  <si>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</si>
  <si>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</si>
  <si>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</si>
  <si>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</si>
  <si>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</si>
  <si>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</si>
  <si>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</si>
  <si>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</si>
  <si>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</si>
  <si>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</si>
  <si>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</si>
  <si>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</si>
  <si>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</si>
  <si>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</si>
  <si>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</si>
  <si>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</si>
  <si>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</si>
  <si>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</si>
  <si>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</si>
  <si>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</si>
  <si>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</si>
  <si>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</si>
  <si>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</si>
  <si>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</si>
  <si>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</si>
  <si>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</si>
  <si>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</si>
  <si>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</si>
  <si>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</si>
  <si>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</si>
  <si>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</si>
  <si>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</si>
  <si>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</si>
  <si>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</si>
  <si>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</si>
  <si>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</si>
  <si>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</si>
  <si>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</si>
  <si>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</si>
  <si>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</si>
  <si>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</si>
  <si>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</si>
  <si>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</si>
  <si>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</si>
  <si>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</si>
  <si>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</si>
  <si>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</si>
  <si>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</si>
  <si>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</si>
  <si>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</si>
  <si>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</si>
  <si>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</si>
  <si>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</si>
  <si>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</si>
  <si>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</si>
  <si>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</si>
  <si>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</si>
  <si>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</si>
  <si>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</si>
  <si>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</si>
  <si>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</si>
  <si>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</si>
  <si>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</si>
  <si>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</si>
  <si>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</si>
  <si>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</si>
  <si>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</si>
  <si>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</si>
  <si>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</si>
  <si>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</si>
  <si>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</si>
  <si>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</si>
  <si>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</si>
  <si>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</si>
  <si>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</si>
  <si>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</si>
  <si>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</si>
  <si>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</si>
  <si>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</si>
  <si>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</si>
  <si>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</si>
  <si>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</si>
  <si>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</si>
  <si>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</si>
  <si>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</si>
  <si>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</si>
  <si>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</si>
  <si>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</si>
  <si>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</si>
  <si>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</si>
  <si>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</si>
  <si>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</si>
  <si>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</si>
  <si>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</si>
  <si>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</si>
  <si>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</si>
  <si>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</si>
  <si>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</si>
  <si>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</si>
  <si>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</si>
  <si>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</si>
  <si>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</si>
  <si>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</si>
  <si>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</si>
  <si>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</si>
  <si>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</si>
  <si>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</si>
  <si>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</si>
  <si>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</si>
  <si>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</si>
  <si>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</si>
  <si>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</si>
  <si>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</si>
  <si>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</si>
  <si>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</si>
  <si>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</si>
  <si>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</si>
  <si>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</si>
  <si>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ЧОО Блокпост</t>
  </si>
  <si>
    <t>5.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</si>
  <si>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</si>
  <si>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</si>
  <si>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</si>
  <si>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</si>
  <si>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</si>
  <si>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</si>
  <si>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</si>
  <si>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</si>
  <si>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</si>
  <si>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6.1.</t>
  </si>
  <si>
    <t>6.2.</t>
  </si>
  <si>
    <t>6.3.</t>
  </si>
  <si>
    <t>6.4.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</si>
  <si>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</si>
  <si>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</si>
  <si>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</si>
  <si>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</si>
  <si>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</si>
  <si>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</si>
  <si>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</si>
  <si>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</si>
  <si>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</si>
  <si>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</si>
  <si>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</si>
  <si>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Ставка платы за содержание и текущий ремонт крышных газовых котельных</t>
  </si>
  <si>
    <t xml:space="preserve"> по ул.Евгения Савкова, 7  г.Екатеринбурга</t>
  </si>
  <si>
    <t>по ул. Евгения Савкова, 7 г.Екатеринбурга</t>
  </si>
  <si>
    <t>Инсис</t>
  </si>
  <si>
    <t>Ростелеком ПАО</t>
  </si>
  <si>
    <t>ВымпелКом ПАО</t>
  </si>
  <si>
    <t>6.5.</t>
  </si>
  <si>
    <t>Директор ООО "УЖК Территория-Запад"  ___________________ /Лапин А.В./</t>
  </si>
  <si>
    <t>Всего ставка платы за услуги, работы по управлению мкд, за содержание и текущий ремонт  общего имущества в мкд и ставка платы за содержание и ремонт крышной газовой котельной (п.1 + п.2 +п.3)</t>
  </si>
  <si>
    <t>Постановление № 556-ПП от 20.08.20г. (2021г.)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</si>
  <si>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</si>
  <si>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</si>
  <si>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 xml:space="preserve">Финансовый план (смета доходов и расходов) на управление, содержание и ремонт жилого дома </t>
  </si>
  <si>
    <t xml:space="preserve"> Погрузка и вывоз снега автотранспортом с придомовой территории</t>
  </si>
  <si>
    <t>разовый сбор (Протокол № 1/2018 от 02.08.18.; п.3.3.)</t>
  </si>
  <si>
    <t>разовый сбор, не более 6967.50 руб/год (Протокол № 1/2018 от 02.08.18г., п.3.1.)</t>
  </si>
  <si>
    <t>Вводится с "01" января 2022г. по "31" декабря 2022г.</t>
  </si>
  <si>
    <t>Протокол № _________  от "___" ________________202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</si>
</sst>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49" fontId="7" fillId="7" borderId="1" xfId="0" applyNumberFormat="1" applyFont="1" applyFill="1" applyBorder="1" applyAlignment="1" applyProtection="1">
      <alignment horizontal="right" vertical="top"/>
      <protection locked="0"/>
    </xf>
    <xf numFmtId="0" fontId="7" fillId="7" borderId="1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6" borderId="1" xfId="0" applyNumberFormat="1" applyFont="1" applyFill="1" applyBorder="1" applyAlignment="1">
      <alignment horizontal="right" vertical="top"/>
    </xf>
    <xf numFmtId="0" fontId="6" fillId="6" borderId="1" xfId="0" applyFont="1" applyFill="1" applyBorder="1" applyAlignment="1" applyProtection="1">
      <alignment horizontal="left"/>
      <protection locked="0"/>
    </xf>
    <xf numFmtId="165" fontId="7" fillId="6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49" fontId="7" fillId="6" borderId="1" xfId="0" applyNumberFormat="1" applyFont="1" applyFill="1" applyBorder="1" applyAlignment="1" applyProtection="1">
      <alignment vertical="top" wrapText="1"/>
      <protection locked="0"/>
    </xf>
    <xf numFmtId="165" fontId="7" fillId="0" borderId="1" xfId="2" applyNumberFormat="1" applyFont="1" applyFill="1" applyBorder="1" applyAlignment="1" applyProtection="1">
      <alignment horizontal="center" vertical="center"/>
      <protection locked="0"/>
    </xf>
    <xf numFmtId="165" fontId="7" fillId="0" borderId="1" xfId="2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top" wrapText="1"/>
      <protection locked="0"/>
    </xf>
    <xf numFmtId="0" fontId="0" fillId="7" borderId="13" xfId="0" applyFill="1" applyBorder="1" applyAlignment="1"/>
    <xf numFmtId="0" fontId="0" fillId="7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16" zoomScale="70" zoomScaleNormal="70" zoomScaleSheetLayoutView="70" zoomScalePageLayoutView="70" workbookViewId="0">
      <selection activeCell="B30" sqref="B30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69" t="s">
        <v>247</v>
      </c>
      <c r="B1" s="269"/>
      <c r="C1" s="269"/>
      <c r="D1" s="269"/>
      <c r="E1" s="270"/>
      <c r="F1" s="270"/>
      <c r="G1" s="270"/>
      <c r="H1" s="270"/>
    </row>
    <row r="2" spans="1:11" ht="24" customHeight="1" x14ac:dyDescent="0.3">
      <c r="A2" s="269" t="s">
        <v>236</v>
      </c>
      <c r="B2" s="270"/>
      <c r="C2" s="270"/>
      <c r="D2" s="270"/>
      <c r="E2" s="270"/>
      <c r="F2" s="270"/>
      <c r="G2" s="270"/>
      <c r="H2" s="270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71" t="s">
        <v>10</v>
      </c>
      <c r="B4" s="271"/>
      <c r="C4" s="21"/>
      <c r="D4" s="21"/>
      <c r="E4" s="22"/>
      <c r="F4" s="272" t="s">
        <v>140</v>
      </c>
      <c r="G4" s="245"/>
      <c r="H4" s="245"/>
    </row>
    <row r="5" spans="1:11" ht="21.75" customHeight="1" x14ac:dyDescent="0.3">
      <c r="A5" s="273" t="s">
        <v>88</v>
      </c>
      <c r="B5" s="274"/>
      <c r="C5" s="23">
        <f>C7+C9</f>
        <v>5350.9000000000005</v>
      </c>
      <c r="D5" s="28"/>
      <c r="E5" s="24"/>
      <c r="F5" s="275" t="s">
        <v>237</v>
      </c>
      <c r="G5" s="245"/>
      <c r="H5" s="245"/>
    </row>
    <row r="6" spans="1:11" x14ac:dyDescent="0.3">
      <c r="A6" s="264" t="s">
        <v>11</v>
      </c>
      <c r="B6" s="265"/>
      <c r="C6" s="25">
        <v>82</v>
      </c>
      <c r="D6" s="24"/>
      <c r="E6" s="24"/>
      <c r="F6" s="267" t="s">
        <v>251</v>
      </c>
      <c r="G6" s="268"/>
      <c r="H6" s="268"/>
    </row>
    <row r="7" spans="1:11" x14ac:dyDescent="0.3">
      <c r="A7" s="264" t="s">
        <v>12</v>
      </c>
      <c r="B7" s="265"/>
      <c r="C7" s="26">
        <v>4964.8</v>
      </c>
      <c r="D7" s="233"/>
      <c r="E7" s="24"/>
      <c r="F7" s="244" t="s">
        <v>252</v>
      </c>
      <c r="G7" s="245"/>
      <c r="H7" s="245"/>
    </row>
    <row r="8" spans="1:11" x14ac:dyDescent="0.3">
      <c r="A8" s="264" t="s">
        <v>78</v>
      </c>
      <c r="B8" s="265"/>
      <c r="C8" s="27">
        <v>3</v>
      </c>
      <c r="D8" s="24"/>
      <c r="E8" s="24"/>
      <c r="F8" s="244"/>
      <c r="G8" s="245"/>
      <c r="H8" s="245"/>
    </row>
    <row r="9" spans="1:11" x14ac:dyDescent="0.3">
      <c r="A9" s="264" t="s">
        <v>79</v>
      </c>
      <c r="B9" s="265"/>
      <c r="C9" s="26">
        <v>386.1</v>
      </c>
      <c r="D9" s="28"/>
      <c r="E9" s="24"/>
      <c r="F9" s="244" t="s">
        <v>242</v>
      </c>
      <c r="G9" s="245"/>
      <c r="H9" s="245"/>
    </row>
    <row r="10" spans="1:11" ht="20.25" customHeight="1" x14ac:dyDescent="0.3">
      <c r="A10" s="264" t="s">
        <v>0</v>
      </c>
      <c r="B10" s="265"/>
      <c r="C10" s="27">
        <v>2</v>
      </c>
      <c r="D10" s="24"/>
      <c r="E10" s="24"/>
      <c r="F10" s="18"/>
      <c r="G10" s="244"/>
      <c r="H10" s="266"/>
    </row>
    <row r="11" spans="1:11" ht="21" customHeight="1" thickBot="1" x14ac:dyDescent="0.35">
      <c r="A11" s="247" t="s">
        <v>53</v>
      </c>
      <c r="B11" s="248"/>
      <c r="C11" s="29">
        <v>12</v>
      </c>
      <c r="D11" s="24"/>
      <c r="E11" s="30" t="s">
        <v>75</v>
      </c>
      <c r="F11" s="18"/>
      <c r="G11" s="249"/>
      <c r="H11" s="250"/>
    </row>
    <row r="12" spans="1:11" ht="34.5" customHeight="1" x14ac:dyDescent="0.3">
      <c r="A12" s="251" t="s">
        <v>202</v>
      </c>
      <c r="B12" s="251"/>
      <c r="C12" s="251"/>
      <c r="D12" s="251"/>
      <c r="E12" s="251"/>
      <c r="F12" s="251"/>
      <c r="G12" s="251"/>
      <c r="H12" s="251"/>
    </row>
    <row r="13" spans="1:11" ht="20.25" customHeight="1" x14ac:dyDescent="0.3">
      <c r="A13" s="252" t="s">
        <v>1</v>
      </c>
      <c r="B13" s="253" t="s">
        <v>24</v>
      </c>
      <c r="C13" s="254" t="s">
        <v>13</v>
      </c>
      <c r="D13" s="257" t="s">
        <v>14</v>
      </c>
      <c r="E13" s="260" t="s">
        <v>32</v>
      </c>
      <c r="F13" s="246" t="s">
        <v>33</v>
      </c>
      <c r="G13" s="246"/>
      <c r="H13" s="263" t="s">
        <v>25</v>
      </c>
    </row>
    <row r="14" spans="1:11" ht="22.5" customHeight="1" x14ac:dyDescent="0.3">
      <c r="A14" s="252"/>
      <c r="B14" s="253"/>
      <c r="C14" s="255"/>
      <c r="D14" s="258"/>
      <c r="E14" s="261"/>
      <c r="F14" s="246" t="s">
        <v>2</v>
      </c>
      <c r="G14" s="246"/>
      <c r="H14" s="263"/>
      <c r="I14" s="11"/>
      <c r="K14" s="11"/>
    </row>
    <row r="15" spans="1:11" ht="22.5" customHeight="1" x14ac:dyDescent="0.3">
      <c r="A15" s="252"/>
      <c r="B15" s="253"/>
      <c r="C15" s="256"/>
      <c r="D15" s="259"/>
      <c r="E15" s="262"/>
      <c r="F15" s="35" t="s">
        <v>3</v>
      </c>
      <c r="G15" s="35" t="s">
        <v>4</v>
      </c>
      <c r="H15" s="263"/>
      <c r="I15" s="11"/>
    </row>
    <row r="16" spans="1:11" s="3" customFormat="1" ht="30.75" customHeight="1" x14ac:dyDescent="0.2">
      <c r="A16" s="237" t="s">
        <v>23</v>
      </c>
      <c r="B16" s="238" t="s">
        <v>213</v>
      </c>
      <c r="C16" s="38">
        <f>C5</f>
        <v>5350.9000000000005</v>
      </c>
      <c r="D16" s="39" t="s">
        <v>51</v>
      </c>
      <c r="E16" s="40">
        <f>E17+E29</f>
        <v>10.850000000000001</v>
      </c>
      <c r="F16" s="41">
        <f>F17+F29</f>
        <v>58057.265000000007</v>
      </c>
      <c r="G16" s="41">
        <f>G17+G29</f>
        <v>696687.18000000017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5350.9000000000005</v>
      </c>
      <c r="D17" s="39" t="s">
        <v>51</v>
      </c>
      <c r="E17" s="46">
        <v>10.47</v>
      </c>
      <c r="F17" s="47">
        <f>C17*E17</f>
        <v>56023.92300000001</v>
      </c>
      <c r="G17" s="47">
        <f>F17*12</f>
        <v>672287.07600000012</v>
      </c>
      <c r="H17" s="42"/>
    </row>
    <row r="18" spans="1:10" s="6" customFormat="1" ht="28.5" customHeight="1" x14ac:dyDescent="0.2">
      <c r="A18" s="43" t="s">
        <v>5</v>
      </c>
      <c r="B18" s="281" t="s">
        <v>58</v>
      </c>
      <c r="C18" s="282"/>
      <c r="D18" s="282"/>
      <c r="E18" s="282"/>
      <c r="F18" s="282"/>
      <c r="G18" s="283"/>
      <c r="H18" s="71"/>
    </row>
    <row r="19" spans="1:10" s="6" customFormat="1" ht="28.5" customHeight="1" x14ac:dyDescent="0.2">
      <c r="A19" s="43" t="s">
        <v>6</v>
      </c>
      <c r="B19" s="281" t="s">
        <v>245</v>
      </c>
      <c r="C19" s="282"/>
      <c r="D19" s="282"/>
      <c r="E19" s="282"/>
      <c r="F19" s="282"/>
      <c r="G19" s="283"/>
      <c r="H19" s="172"/>
    </row>
    <row r="20" spans="1:10" s="6" customFormat="1" ht="38.25" customHeight="1" x14ac:dyDescent="0.2">
      <c r="A20" s="43" t="s">
        <v>7</v>
      </c>
      <c r="B20" s="281" t="s">
        <v>59</v>
      </c>
      <c r="C20" s="282"/>
      <c r="D20" s="282"/>
      <c r="E20" s="282"/>
      <c r="F20" s="282"/>
      <c r="G20" s="283"/>
      <c r="H20" s="172"/>
    </row>
    <row r="21" spans="1:10" s="6" customFormat="1" ht="33.75" customHeight="1" x14ac:dyDescent="0.2">
      <c r="A21" s="43" t="s">
        <v>20</v>
      </c>
      <c r="B21" s="281" t="s">
        <v>60</v>
      </c>
      <c r="C21" s="282"/>
      <c r="D21" s="282"/>
      <c r="E21" s="282"/>
      <c r="F21" s="282"/>
      <c r="G21" s="283"/>
      <c r="H21" s="172"/>
    </row>
    <row r="22" spans="1:10" s="7" customFormat="1" ht="29.25" customHeight="1" x14ac:dyDescent="0.2">
      <c r="A22" s="48" t="s">
        <v>56</v>
      </c>
      <c r="B22" s="281" t="s">
        <v>61</v>
      </c>
      <c r="C22" s="282"/>
      <c r="D22" s="282"/>
      <c r="E22" s="282"/>
      <c r="F22" s="282"/>
      <c r="G22" s="283"/>
      <c r="H22" s="172"/>
    </row>
    <row r="23" spans="1:10" s="7" customFormat="1" ht="38.25" customHeight="1" x14ac:dyDescent="0.2">
      <c r="A23" s="48" t="s">
        <v>55</v>
      </c>
      <c r="B23" s="290" t="s">
        <v>62</v>
      </c>
      <c r="C23" s="291"/>
      <c r="D23" s="291"/>
      <c r="E23" s="291"/>
      <c r="F23" s="291"/>
      <c r="G23" s="292"/>
      <c r="H23" s="172"/>
    </row>
    <row r="24" spans="1:10" s="6" customFormat="1" ht="24" customHeight="1" x14ac:dyDescent="0.2">
      <c r="A24" s="43" t="s">
        <v>54</v>
      </c>
      <c r="B24" s="293" t="s">
        <v>184</v>
      </c>
      <c r="C24" s="282"/>
      <c r="D24" s="282"/>
      <c r="E24" s="282"/>
      <c r="F24" s="282"/>
      <c r="G24" s="283"/>
      <c r="H24" s="172"/>
    </row>
    <row r="25" spans="1:10" s="6" customFormat="1" ht="39" customHeight="1" x14ac:dyDescent="0.2">
      <c r="A25" s="43" t="s">
        <v>21</v>
      </c>
      <c r="B25" s="281" t="s">
        <v>126</v>
      </c>
      <c r="C25" s="282"/>
      <c r="D25" s="282"/>
      <c r="E25" s="282"/>
      <c r="F25" s="282"/>
      <c r="G25" s="283"/>
      <c r="H25" s="173"/>
    </row>
    <row r="26" spans="1:10" s="6" customFormat="1" ht="48" customHeight="1" x14ac:dyDescent="0.2">
      <c r="A26" s="43" t="s">
        <v>69</v>
      </c>
      <c r="B26" s="281" t="s">
        <v>63</v>
      </c>
      <c r="C26" s="282"/>
      <c r="D26" s="282"/>
      <c r="E26" s="282"/>
      <c r="F26" s="282"/>
      <c r="G26" s="283"/>
      <c r="H26" s="173"/>
    </row>
    <row r="27" spans="1:10" s="6" customFormat="1" ht="24.75" customHeight="1" x14ac:dyDescent="0.2">
      <c r="A27" s="43" t="s">
        <v>203</v>
      </c>
      <c r="B27" s="281" t="s">
        <v>204</v>
      </c>
      <c r="C27" s="282"/>
      <c r="D27" s="282"/>
      <c r="E27" s="282"/>
      <c r="F27" s="282"/>
      <c r="G27" s="283"/>
      <c r="H27" s="219"/>
    </row>
    <row r="28" spans="1:10" s="6" customFormat="1" ht="22.5" customHeight="1" x14ac:dyDescent="0.2">
      <c r="A28" s="43" t="s">
        <v>205</v>
      </c>
      <c r="B28" s="281" t="s">
        <v>199</v>
      </c>
      <c r="C28" s="288"/>
      <c r="D28" s="288"/>
      <c r="E28" s="288"/>
      <c r="F28" s="288"/>
      <c r="G28" s="289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5350.9000000000005</v>
      </c>
      <c r="D29" s="50" t="s">
        <v>51</v>
      </c>
      <c r="E29" s="55">
        <f>SUM(E30:E30)</f>
        <v>0.38</v>
      </c>
      <c r="F29" s="56">
        <f>SUM(F30:F30)</f>
        <v>2033.3420000000003</v>
      </c>
      <c r="G29" s="56">
        <f>SUM(G30:G30)</f>
        <v>24400.104000000003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5350.9000000000005</v>
      </c>
      <c r="D30" s="59" t="s">
        <v>51</v>
      </c>
      <c r="E30" s="39">
        <v>0.38</v>
      </c>
      <c r="F30" s="60">
        <f t="shared" ref="F30" si="1">C30*E30</f>
        <v>2033.3420000000003</v>
      </c>
      <c r="G30" s="60">
        <f t="shared" ref="G30" si="2">F30*12</f>
        <v>24400.104000000003</v>
      </c>
      <c r="H30" s="53"/>
      <c r="J30" s="218"/>
    </row>
    <row r="31" spans="1:10" ht="43.5" customHeight="1" x14ac:dyDescent="0.3">
      <c r="A31" s="237" t="s">
        <v>211</v>
      </c>
      <c r="B31" s="239" t="s">
        <v>218</v>
      </c>
      <c r="C31" s="66">
        <f>C5</f>
        <v>5350.9000000000005</v>
      </c>
      <c r="D31" s="39" t="s">
        <v>51</v>
      </c>
      <c r="E31" s="67">
        <v>16.07</v>
      </c>
      <c r="F31" s="56">
        <f>C31*E31</f>
        <v>85988.963000000003</v>
      </c>
      <c r="G31" s="56">
        <f>F31*12</f>
        <v>1031867.5560000001</v>
      </c>
      <c r="H31" s="65"/>
    </row>
    <row r="32" spans="1:10" ht="134.25" customHeight="1" x14ac:dyDescent="0.3">
      <c r="A32" s="161" t="s">
        <v>39</v>
      </c>
      <c r="B32" s="285" t="s">
        <v>231</v>
      </c>
      <c r="C32" s="288"/>
      <c r="D32" s="288"/>
      <c r="E32" s="288"/>
      <c r="F32" s="288"/>
      <c r="G32" s="289"/>
      <c r="H32" s="69"/>
    </row>
    <row r="33" spans="1:8" ht="28.5" customHeight="1" x14ac:dyDescent="0.3">
      <c r="A33" s="159" t="s">
        <v>40</v>
      </c>
      <c r="B33" s="285" t="s">
        <v>230</v>
      </c>
      <c r="C33" s="282"/>
      <c r="D33" s="282"/>
      <c r="E33" s="282"/>
      <c r="F33" s="282"/>
      <c r="G33" s="283"/>
      <c r="H33" s="69"/>
    </row>
    <row r="34" spans="1:8" ht="30" customHeight="1" x14ac:dyDescent="0.3">
      <c r="A34" s="159" t="s">
        <v>41</v>
      </c>
      <c r="B34" s="285" t="s">
        <v>232</v>
      </c>
      <c r="C34" s="282"/>
      <c r="D34" s="282"/>
      <c r="E34" s="282"/>
      <c r="F34" s="282"/>
      <c r="G34" s="283"/>
      <c r="H34" s="69"/>
    </row>
    <row r="35" spans="1:8" s="6" customFormat="1" ht="25.5" customHeight="1" x14ac:dyDescent="0.2">
      <c r="A35" s="159" t="s">
        <v>42</v>
      </c>
      <c r="B35" s="285" t="s">
        <v>71</v>
      </c>
      <c r="C35" s="282"/>
      <c r="D35" s="282"/>
      <c r="E35" s="282"/>
      <c r="F35" s="282"/>
      <c r="G35" s="283"/>
      <c r="H35" s="71"/>
    </row>
    <row r="36" spans="1:8" ht="32.25" customHeight="1" x14ac:dyDescent="0.3">
      <c r="A36" s="68" t="s">
        <v>28</v>
      </c>
      <c r="B36" s="281" t="s">
        <v>73</v>
      </c>
      <c r="C36" s="282"/>
      <c r="D36" s="282"/>
      <c r="E36" s="282"/>
      <c r="F36" s="282"/>
      <c r="G36" s="283"/>
      <c r="H36" s="65"/>
    </row>
    <row r="37" spans="1:8" ht="21.75" customHeight="1" x14ac:dyDescent="0.3">
      <c r="A37" s="68" t="s">
        <v>29</v>
      </c>
      <c r="B37" s="281" t="s">
        <v>157</v>
      </c>
      <c r="C37" s="282"/>
      <c r="D37" s="282"/>
      <c r="E37" s="282"/>
      <c r="F37" s="282"/>
      <c r="G37" s="283"/>
      <c r="H37" s="65"/>
    </row>
    <row r="38" spans="1:8" ht="23.25" customHeight="1" x14ac:dyDescent="0.3">
      <c r="A38" s="43" t="s">
        <v>30</v>
      </c>
      <c r="B38" s="281" t="s">
        <v>158</v>
      </c>
      <c r="C38" s="282"/>
      <c r="D38" s="282"/>
      <c r="E38" s="282"/>
      <c r="F38" s="282"/>
      <c r="G38" s="283"/>
      <c r="H38" s="65"/>
    </row>
    <row r="39" spans="1:8" ht="24.75" customHeight="1" x14ac:dyDescent="0.3">
      <c r="A39" s="43" t="s">
        <v>36</v>
      </c>
      <c r="B39" s="281" t="s">
        <v>72</v>
      </c>
      <c r="C39" s="282"/>
      <c r="D39" s="282"/>
      <c r="E39" s="282"/>
      <c r="F39" s="282"/>
      <c r="G39" s="283"/>
      <c r="H39" s="65"/>
    </row>
    <row r="40" spans="1:8" ht="24.75" customHeight="1" x14ac:dyDescent="0.3">
      <c r="A40" s="159" t="s">
        <v>43</v>
      </c>
      <c r="B40" s="281" t="s">
        <v>224</v>
      </c>
      <c r="C40" s="282"/>
      <c r="D40" s="282"/>
      <c r="E40" s="282"/>
      <c r="F40" s="282"/>
      <c r="G40" s="283"/>
      <c r="H40" s="65"/>
    </row>
    <row r="41" spans="1:8" ht="24.75" customHeight="1" x14ac:dyDescent="0.3">
      <c r="A41" s="73" t="s">
        <v>28</v>
      </c>
      <c r="B41" s="286" t="s">
        <v>86</v>
      </c>
      <c r="C41" s="282"/>
      <c r="D41" s="282"/>
      <c r="E41" s="282"/>
      <c r="F41" s="282"/>
      <c r="G41" s="283"/>
      <c r="H41" s="65"/>
    </row>
    <row r="42" spans="1:8" ht="24.75" customHeight="1" x14ac:dyDescent="0.3">
      <c r="A42" s="73" t="s">
        <v>29</v>
      </c>
      <c r="B42" s="286" t="s">
        <v>225</v>
      </c>
      <c r="C42" s="282"/>
      <c r="D42" s="282"/>
      <c r="E42" s="282"/>
      <c r="F42" s="282"/>
      <c r="G42" s="283"/>
      <c r="H42" s="65"/>
    </row>
    <row r="43" spans="1:8" s="6" customFormat="1" ht="25.5" customHeight="1" x14ac:dyDescent="0.2">
      <c r="A43" s="159" t="s">
        <v>44</v>
      </c>
      <c r="B43" s="286" t="s">
        <v>215</v>
      </c>
      <c r="C43" s="282"/>
      <c r="D43" s="282"/>
      <c r="E43" s="282"/>
      <c r="F43" s="282"/>
      <c r="G43" s="283"/>
      <c r="H43" s="71"/>
    </row>
    <row r="44" spans="1:8" s="6" customFormat="1" ht="25.5" customHeight="1" x14ac:dyDescent="0.2">
      <c r="A44" s="43" t="s">
        <v>28</v>
      </c>
      <c r="B44" s="286" t="s">
        <v>214</v>
      </c>
      <c r="C44" s="282"/>
      <c r="D44" s="282"/>
      <c r="E44" s="282"/>
      <c r="F44" s="282"/>
      <c r="G44" s="283"/>
      <c r="H44" s="75">
        <v>2.5299999999999998</v>
      </c>
    </row>
    <row r="45" spans="1:8" ht="30" customHeight="1" x14ac:dyDescent="0.3">
      <c r="A45" s="43" t="s">
        <v>29</v>
      </c>
      <c r="B45" s="287" t="s">
        <v>50</v>
      </c>
      <c r="C45" s="282"/>
      <c r="D45" s="282"/>
      <c r="E45" s="282"/>
      <c r="F45" s="282"/>
      <c r="G45" s="283"/>
      <c r="H45" s="76" t="s">
        <v>83</v>
      </c>
    </row>
    <row r="46" spans="1:8" ht="30" customHeight="1" x14ac:dyDescent="0.3">
      <c r="A46" s="43" t="s">
        <v>30</v>
      </c>
      <c r="B46" s="287" t="s">
        <v>226</v>
      </c>
      <c r="C46" s="282"/>
      <c r="D46" s="282"/>
      <c r="E46" s="282"/>
      <c r="F46" s="282"/>
      <c r="G46" s="283"/>
      <c r="H46" s="76"/>
    </row>
    <row r="47" spans="1:8" ht="30" customHeight="1" x14ac:dyDescent="0.3">
      <c r="A47" s="43" t="s">
        <v>36</v>
      </c>
      <c r="B47" s="287" t="s">
        <v>227</v>
      </c>
      <c r="C47" s="282"/>
      <c r="D47" s="282"/>
      <c r="E47" s="282"/>
      <c r="F47" s="282"/>
      <c r="G47" s="283"/>
      <c r="H47" s="76"/>
    </row>
    <row r="48" spans="1:8" ht="30" customHeight="1" x14ac:dyDescent="0.3">
      <c r="A48" s="43" t="s">
        <v>37</v>
      </c>
      <c r="B48" s="287" t="s">
        <v>228</v>
      </c>
      <c r="C48" s="282"/>
      <c r="D48" s="282"/>
      <c r="E48" s="282"/>
      <c r="F48" s="282"/>
      <c r="G48" s="283"/>
      <c r="H48" s="76"/>
    </row>
    <row r="49" spans="1:8" ht="30" customHeight="1" x14ac:dyDescent="0.3">
      <c r="A49" s="43" t="s">
        <v>38</v>
      </c>
      <c r="B49" s="284" t="s">
        <v>206</v>
      </c>
      <c r="C49" s="282"/>
      <c r="D49" s="282"/>
      <c r="E49" s="282"/>
      <c r="F49" s="282"/>
      <c r="G49" s="283"/>
      <c r="H49" s="76"/>
    </row>
    <row r="50" spans="1:8" ht="30" customHeight="1" x14ac:dyDescent="0.3">
      <c r="A50" s="43" t="s">
        <v>146</v>
      </c>
      <c r="B50" s="284" t="s">
        <v>216</v>
      </c>
      <c r="C50" s="282"/>
      <c r="D50" s="282"/>
      <c r="E50" s="282"/>
      <c r="F50" s="282"/>
      <c r="G50" s="283"/>
      <c r="H50" s="76"/>
    </row>
    <row r="51" spans="1:8" ht="30" customHeight="1" x14ac:dyDescent="0.3">
      <c r="A51" s="43" t="s">
        <v>147</v>
      </c>
      <c r="B51" s="284" t="s">
        <v>162</v>
      </c>
      <c r="C51" s="282"/>
      <c r="D51" s="282"/>
      <c r="E51" s="282"/>
      <c r="F51" s="282"/>
      <c r="G51" s="283"/>
      <c r="H51" s="76"/>
    </row>
    <row r="52" spans="1:8" ht="27" customHeight="1" x14ac:dyDescent="0.3">
      <c r="A52" s="43" t="s">
        <v>229</v>
      </c>
      <c r="B52" s="284" t="s">
        <v>246</v>
      </c>
      <c r="C52" s="282"/>
      <c r="D52" s="282"/>
      <c r="E52" s="282"/>
      <c r="F52" s="282"/>
      <c r="G52" s="283"/>
      <c r="H52" s="77"/>
    </row>
    <row r="53" spans="1:8" ht="27" customHeight="1" x14ac:dyDescent="0.3">
      <c r="A53" s="237" t="s">
        <v>52</v>
      </c>
      <c r="B53" s="240" t="s">
        <v>235</v>
      </c>
      <c r="C53" s="156">
        <f>C5</f>
        <v>5350.9000000000005</v>
      </c>
      <c r="D53" s="39" t="s">
        <v>35</v>
      </c>
      <c r="E53" s="236">
        <v>1.7</v>
      </c>
      <c r="F53" s="241">
        <f>C53*E53</f>
        <v>9096.5300000000007</v>
      </c>
      <c r="G53" s="242">
        <f>F53*12</f>
        <v>109158.36000000002</v>
      </c>
      <c r="H53" s="229"/>
    </row>
    <row r="54" spans="1:8" ht="57" customHeight="1" x14ac:dyDescent="0.3">
      <c r="A54" s="230"/>
      <c r="B54" s="221" t="s">
        <v>243</v>
      </c>
      <c r="C54" s="222">
        <f t="shared" ref="C54" si="3">$C$5</f>
        <v>5350.9000000000005</v>
      </c>
      <c r="D54" s="223" t="s">
        <v>51</v>
      </c>
      <c r="E54" s="224">
        <f>E16+E31+E53</f>
        <v>28.62</v>
      </c>
      <c r="F54" s="232">
        <f>F16+F31+F53</f>
        <v>153142.758</v>
      </c>
      <c r="G54" s="232">
        <f>G16+G31+G53</f>
        <v>1837713.0960000004</v>
      </c>
      <c r="H54" s="231"/>
    </row>
    <row r="55" spans="1:8" ht="27" customHeight="1" x14ac:dyDescent="0.3">
      <c r="A55" s="237" t="s">
        <v>189</v>
      </c>
      <c r="B55" s="300" t="s">
        <v>171</v>
      </c>
      <c r="C55" s="301"/>
      <c r="D55" s="301"/>
      <c r="E55" s="301"/>
      <c r="F55" s="301"/>
      <c r="G55" s="302"/>
      <c r="H55" s="65"/>
    </row>
    <row r="56" spans="1:8" ht="27" customHeight="1" x14ac:dyDescent="0.3">
      <c r="A56" s="85" t="s">
        <v>177</v>
      </c>
      <c r="B56" s="52" t="s">
        <v>217</v>
      </c>
      <c r="C56" s="235">
        <f>C6+C8</f>
        <v>85</v>
      </c>
      <c r="D56" s="39" t="s">
        <v>234</v>
      </c>
      <c r="E56" s="46">
        <v>212.81</v>
      </c>
      <c r="F56" s="87">
        <f>C56*E56</f>
        <v>18088.849999999999</v>
      </c>
      <c r="G56" s="88">
        <f>F56*12</f>
        <v>217066.19999999998</v>
      </c>
      <c r="H56" s="229" t="s">
        <v>209</v>
      </c>
    </row>
    <row r="57" spans="1:8" ht="35.25" customHeight="1" x14ac:dyDescent="0.3">
      <c r="A57" s="85" t="s">
        <v>190</v>
      </c>
      <c r="B57" s="82" t="s">
        <v>248</v>
      </c>
      <c r="C57" s="156">
        <f>C5</f>
        <v>5350.9000000000005</v>
      </c>
      <c r="D57" s="39" t="s">
        <v>35</v>
      </c>
      <c r="E57" s="243">
        <v>1.68</v>
      </c>
      <c r="F57" s="51"/>
      <c r="G57" s="88">
        <f>C57*E57</f>
        <v>8989.5120000000006</v>
      </c>
      <c r="H57" s="93" t="s">
        <v>249</v>
      </c>
    </row>
    <row r="58" spans="1:8" ht="36" customHeight="1" x14ac:dyDescent="0.3">
      <c r="A58" s="85" t="s">
        <v>191</v>
      </c>
      <c r="B58" s="52" t="s">
        <v>233</v>
      </c>
      <c r="C58" s="235">
        <f>C56</f>
        <v>85</v>
      </c>
      <c r="D58" s="39" t="s">
        <v>234</v>
      </c>
      <c r="E58" s="234">
        <v>81.97</v>
      </c>
      <c r="F58" s="87"/>
      <c r="G58" s="88">
        <f>C58*E58</f>
        <v>6967.45</v>
      </c>
      <c r="H58" s="93" t="s">
        <v>250</v>
      </c>
    </row>
    <row r="59" spans="1:8" s="4" customFormat="1" ht="22.5" customHeight="1" x14ac:dyDescent="0.3">
      <c r="A59" s="225" t="s">
        <v>210</v>
      </c>
      <c r="B59" s="297" t="s">
        <v>16</v>
      </c>
      <c r="C59" s="298"/>
      <c r="D59" s="298"/>
      <c r="E59" s="298"/>
      <c r="F59" s="298"/>
      <c r="G59" s="299"/>
      <c r="H59" s="153"/>
    </row>
    <row r="60" spans="1:8" s="5" customFormat="1" ht="36.75" customHeight="1" x14ac:dyDescent="0.3">
      <c r="A60" s="95"/>
      <c r="B60" s="96" t="s">
        <v>47</v>
      </c>
      <c r="C60" s="66">
        <f>C5</f>
        <v>5350.9000000000005</v>
      </c>
      <c r="D60" s="39" t="s">
        <v>51</v>
      </c>
      <c r="E60" s="90">
        <v>10.11</v>
      </c>
      <c r="F60" s="97">
        <f>C60*E60</f>
        <v>54097.599000000002</v>
      </c>
      <c r="G60" s="97">
        <f>F60*12</f>
        <v>649171.18800000008</v>
      </c>
      <c r="H60" s="93" t="s">
        <v>244</v>
      </c>
    </row>
    <row r="61" spans="1:8" ht="34.5" customHeight="1" x14ac:dyDescent="0.3">
      <c r="A61" s="225" t="s">
        <v>80</v>
      </c>
      <c r="B61" s="226" t="s">
        <v>92</v>
      </c>
      <c r="C61" s="100"/>
      <c r="D61" s="91"/>
      <c r="E61" s="90"/>
      <c r="F61" s="92">
        <f>SUM(F62:F66)</f>
        <v>8670</v>
      </c>
      <c r="G61" s="92">
        <f>SUM(G62:G66)</f>
        <v>104040</v>
      </c>
      <c r="H61" s="101"/>
    </row>
    <row r="62" spans="1:8" ht="27" customHeight="1" x14ac:dyDescent="0.3">
      <c r="A62" s="181" t="s">
        <v>220</v>
      </c>
      <c r="B62" s="182" t="s">
        <v>219</v>
      </c>
      <c r="C62" s="180"/>
      <c r="D62" s="91"/>
      <c r="E62" s="90"/>
      <c r="F62" s="183">
        <f>2050*2</f>
        <v>4100</v>
      </c>
      <c r="G62" s="47">
        <f t="shared" ref="G62:G66" si="4">F62*12</f>
        <v>49200</v>
      </c>
      <c r="H62" s="101"/>
    </row>
    <row r="63" spans="1:8" ht="27" customHeight="1" x14ac:dyDescent="0.3">
      <c r="A63" s="181" t="s">
        <v>221</v>
      </c>
      <c r="B63" s="182" t="s">
        <v>238</v>
      </c>
      <c r="C63" s="180"/>
      <c r="D63" s="91"/>
      <c r="E63" s="90"/>
      <c r="F63" s="183">
        <v>2050</v>
      </c>
      <c r="G63" s="47">
        <f t="shared" si="4"/>
        <v>24600</v>
      </c>
      <c r="H63" s="101"/>
    </row>
    <row r="64" spans="1:8" ht="27" customHeight="1" x14ac:dyDescent="0.3">
      <c r="A64" s="181" t="s">
        <v>222</v>
      </c>
      <c r="B64" s="182" t="s">
        <v>239</v>
      </c>
      <c r="C64" s="180"/>
      <c r="D64" s="91"/>
      <c r="E64" s="90"/>
      <c r="F64" s="183">
        <v>2050</v>
      </c>
      <c r="G64" s="47">
        <f t="shared" si="4"/>
        <v>24600</v>
      </c>
      <c r="H64" s="101"/>
    </row>
    <row r="65" spans="1:8" ht="27" customHeight="1" x14ac:dyDescent="0.3">
      <c r="A65" s="181" t="s">
        <v>223</v>
      </c>
      <c r="B65" s="182" t="s">
        <v>240</v>
      </c>
      <c r="C65" s="180"/>
      <c r="D65" s="91"/>
      <c r="E65" s="90"/>
      <c r="F65" s="183">
        <v>2000</v>
      </c>
      <c r="G65" s="47">
        <f t="shared" si="4"/>
        <v>24000</v>
      </c>
      <c r="H65" s="101"/>
    </row>
    <row r="66" spans="1:8" s="3" customFormat="1" ht="22.5" customHeight="1" x14ac:dyDescent="0.2">
      <c r="A66" s="103" t="s">
        <v>241</v>
      </c>
      <c r="B66" s="104" t="s">
        <v>207</v>
      </c>
      <c r="C66" s="105"/>
      <c r="D66" s="106"/>
      <c r="E66" s="106"/>
      <c r="F66" s="183">
        <f>-SUM(F62:F65)*0.15</f>
        <v>-1530</v>
      </c>
      <c r="G66" s="47">
        <f t="shared" si="4"/>
        <v>-18360</v>
      </c>
      <c r="H66" s="220" t="s">
        <v>136</v>
      </c>
    </row>
    <row r="67" spans="1:8" ht="39" customHeight="1" x14ac:dyDescent="0.3">
      <c r="A67" s="227">
        <v>7</v>
      </c>
      <c r="B67" s="228" t="s">
        <v>212</v>
      </c>
      <c r="C67" s="113"/>
      <c r="D67" s="295" t="s">
        <v>31</v>
      </c>
      <c r="E67" s="296"/>
      <c r="F67" s="296"/>
      <c r="G67" s="296"/>
      <c r="H67" s="296"/>
    </row>
    <row r="68" spans="1:8" ht="39.75" customHeight="1" x14ac:dyDescent="0.3">
      <c r="A68" s="114"/>
      <c r="B68" s="115" t="s">
        <v>26</v>
      </c>
      <c r="C68" s="113"/>
      <c r="D68" s="163"/>
      <c r="E68" s="164"/>
      <c r="F68" s="84"/>
      <c r="G68" s="84"/>
      <c r="H68" s="116"/>
    </row>
    <row r="69" spans="1:8" ht="49.5" customHeight="1" x14ac:dyDescent="0.3">
      <c r="A69" s="165"/>
      <c r="B69" s="117" t="s">
        <v>27</v>
      </c>
      <c r="C69" s="166"/>
      <c r="D69" s="166"/>
      <c r="E69" s="166"/>
      <c r="F69" s="118"/>
      <c r="G69" s="74"/>
      <c r="H69" s="119"/>
    </row>
    <row r="70" spans="1:8" x14ac:dyDescent="0.3">
      <c r="A70" s="31"/>
      <c r="B70" s="32"/>
      <c r="C70" s="33"/>
      <c r="D70" s="24"/>
      <c r="E70" s="24"/>
      <c r="F70" s="34"/>
      <c r="G70" s="34"/>
      <c r="H70" s="31"/>
    </row>
    <row r="71" spans="1:8" x14ac:dyDescent="0.3">
      <c r="A71" s="184"/>
      <c r="B71" s="294"/>
      <c r="C71" s="294"/>
      <c r="D71" s="294"/>
      <c r="E71" s="294"/>
      <c r="F71" s="294"/>
      <c r="G71" s="294"/>
      <c r="H71" s="294"/>
    </row>
    <row r="72" spans="1:8" x14ac:dyDescent="0.3">
      <c r="A72" s="276"/>
      <c r="B72" s="277"/>
      <c r="C72" s="185"/>
      <c r="D72" s="278"/>
      <c r="E72" s="278"/>
      <c r="F72" s="278"/>
      <c r="G72" s="279"/>
      <c r="H72" s="277"/>
    </row>
    <row r="73" spans="1:8" x14ac:dyDescent="0.3">
      <c r="A73" s="276"/>
      <c r="B73" s="277"/>
      <c r="C73" s="278"/>
      <c r="D73" s="278"/>
      <c r="E73" s="280"/>
      <c r="F73" s="278"/>
      <c r="G73" s="279"/>
      <c r="H73" s="277"/>
    </row>
    <row r="74" spans="1:8" ht="29.25" customHeight="1" x14ac:dyDescent="0.3">
      <c r="A74" s="276"/>
      <c r="B74" s="277"/>
      <c r="C74" s="278"/>
      <c r="D74" s="278"/>
      <c r="E74" s="280"/>
      <c r="F74" s="186"/>
      <c r="G74" s="187"/>
      <c r="H74" s="277"/>
    </row>
    <row r="75" spans="1:8" x14ac:dyDescent="0.3">
      <c r="A75" s="184"/>
      <c r="B75" s="188"/>
      <c r="C75" s="189"/>
      <c r="D75" s="190"/>
      <c r="E75" s="191"/>
      <c r="F75" s="191"/>
      <c r="G75" s="191"/>
      <c r="H75" s="192"/>
    </row>
    <row r="76" spans="1:8" x14ac:dyDescent="0.3">
      <c r="A76" s="184"/>
      <c r="B76" s="193"/>
      <c r="C76" s="189"/>
      <c r="D76" s="190"/>
      <c r="E76" s="194"/>
      <c r="F76" s="194"/>
      <c r="G76" s="194"/>
      <c r="H76" s="195"/>
    </row>
    <row r="77" spans="1:8" x14ac:dyDescent="0.3">
      <c r="A77" s="184"/>
      <c r="B77" s="196"/>
      <c r="C77" s="197"/>
      <c r="D77" s="190"/>
      <c r="E77" s="198"/>
      <c r="F77" s="199"/>
      <c r="G77" s="198"/>
      <c r="H77" s="200"/>
    </row>
    <row r="78" spans="1:8" x14ac:dyDescent="0.3">
      <c r="A78" s="184"/>
      <c r="B78" s="196"/>
      <c r="C78" s="201"/>
      <c r="D78" s="190"/>
      <c r="E78" s="198"/>
      <c r="F78" s="199"/>
      <c r="G78" s="198"/>
      <c r="H78" s="200"/>
    </row>
    <row r="79" spans="1:8" x14ac:dyDescent="0.3">
      <c r="A79" s="184"/>
      <c r="B79" s="202"/>
      <c r="C79" s="203"/>
      <c r="D79" s="190"/>
      <c r="E79" s="204"/>
      <c r="F79" s="205"/>
      <c r="G79" s="204"/>
      <c r="H79" s="195"/>
    </row>
    <row r="80" spans="1:8" x14ac:dyDescent="0.3">
      <c r="A80" s="184"/>
      <c r="B80" s="202"/>
      <c r="C80" s="201"/>
      <c r="D80" s="190"/>
      <c r="E80" s="198"/>
      <c r="F80" s="206"/>
      <c r="G80" s="198"/>
      <c r="H80" s="195"/>
    </row>
    <row r="81" spans="1:8" x14ac:dyDescent="0.3">
      <c r="A81" s="184"/>
      <c r="B81" s="202"/>
      <c r="C81" s="201"/>
      <c r="D81" s="190"/>
      <c r="E81" s="204"/>
      <c r="F81" s="205"/>
      <c r="G81" s="204"/>
      <c r="H81" s="207"/>
    </row>
    <row r="82" spans="1:8" x14ac:dyDescent="0.3">
      <c r="A82" s="184"/>
      <c r="B82" s="193"/>
      <c r="C82" s="189"/>
      <c r="D82" s="190"/>
      <c r="E82" s="194"/>
      <c r="F82" s="208"/>
      <c r="G82" s="208"/>
      <c r="H82" s="209"/>
    </row>
    <row r="83" spans="1:8" x14ac:dyDescent="0.3">
      <c r="A83" s="184"/>
      <c r="B83" s="210"/>
      <c r="C83" s="201"/>
      <c r="D83" s="190"/>
      <c r="E83" s="198"/>
      <c r="F83" s="206"/>
      <c r="G83" s="19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7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1"/>
      <c r="D87" s="190"/>
      <c r="E87" s="198"/>
      <c r="F87" s="206"/>
      <c r="G87" s="198"/>
      <c r="H87" s="209"/>
    </row>
    <row r="88" spans="1:8" x14ac:dyDescent="0.3">
      <c r="A88" s="184"/>
      <c r="B88" s="211"/>
      <c r="C88" s="212"/>
      <c r="D88" s="190"/>
      <c r="E88" s="213"/>
      <c r="F88" s="208"/>
      <c r="G88" s="213"/>
      <c r="H88" s="209"/>
    </row>
    <row r="89" spans="1:8" x14ac:dyDescent="0.3">
      <c r="A89" s="214"/>
      <c r="B89" s="193"/>
      <c r="C89" s="193"/>
      <c r="D89" s="215"/>
      <c r="E89" s="204"/>
      <c r="F89" s="206"/>
      <c r="G89" s="204"/>
      <c r="H89" s="216"/>
    </row>
    <row r="90" spans="1:8" x14ac:dyDescent="0.3">
      <c r="A90" s="214"/>
      <c r="B90" s="210"/>
      <c r="C90" s="201"/>
      <c r="D90" s="215"/>
      <c r="E90" s="204"/>
      <c r="F90" s="206"/>
      <c r="G90" s="204"/>
      <c r="H90" s="216"/>
    </row>
    <row r="91" spans="1:8" x14ac:dyDescent="0.3">
      <c r="A91" s="214"/>
      <c r="B91" s="210"/>
      <c r="C91" s="210"/>
      <c r="D91" s="215"/>
      <c r="E91" s="204"/>
      <c r="F91" s="206"/>
      <c r="G91" s="204"/>
      <c r="H91" s="216"/>
    </row>
    <row r="92" spans="1:8" x14ac:dyDescent="0.3">
      <c r="A92" s="184"/>
      <c r="B92" s="211"/>
      <c r="C92" s="211"/>
      <c r="D92" s="217"/>
      <c r="E92" s="217"/>
      <c r="F92" s="206"/>
      <c r="G92" s="217"/>
      <c r="H92" s="200"/>
    </row>
    <row r="93" spans="1:8" x14ac:dyDescent="0.3">
      <c r="A93" s="214"/>
      <c r="B93" s="210"/>
      <c r="C93" s="210"/>
      <c r="D93" s="190"/>
      <c r="E93" s="198"/>
      <c r="F93" s="216"/>
      <c r="G93" s="198"/>
      <c r="H93" s="216"/>
    </row>
    <row r="94" spans="1:8" x14ac:dyDescent="0.3">
      <c r="A94" s="14"/>
      <c r="B94" s="15"/>
      <c r="C94" s="16"/>
      <c r="D94" s="13"/>
      <c r="E94" s="13"/>
      <c r="F94" s="17"/>
      <c r="G94" s="17"/>
      <c r="H94" s="14"/>
    </row>
  </sheetData>
  <mergeCells count="72">
    <mergeCell ref="B46:G46"/>
    <mergeCell ref="B47:G47"/>
    <mergeCell ref="B48:G48"/>
    <mergeCell ref="B71:H71"/>
    <mergeCell ref="D67:H67"/>
    <mergeCell ref="B59:G59"/>
    <mergeCell ref="B55:G55"/>
    <mergeCell ref="B52:G52"/>
    <mergeCell ref="B23:G23"/>
    <mergeCell ref="B24:G24"/>
    <mergeCell ref="B25:G25"/>
    <mergeCell ref="B26:G26"/>
    <mergeCell ref="B28:G28"/>
    <mergeCell ref="B32:G32"/>
    <mergeCell ref="B40:G40"/>
    <mergeCell ref="B35:G35"/>
    <mergeCell ref="B27:G27"/>
    <mergeCell ref="B43:G43"/>
    <mergeCell ref="B38:G38"/>
    <mergeCell ref="B42:G42"/>
    <mergeCell ref="B18:G18"/>
    <mergeCell ref="B19:G19"/>
    <mergeCell ref="B20:G20"/>
    <mergeCell ref="B50:G50"/>
    <mergeCell ref="B51:G51"/>
    <mergeCell ref="B21:G21"/>
    <mergeCell ref="B22:G22"/>
    <mergeCell ref="B33:G33"/>
    <mergeCell ref="B34:G34"/>
    <mergeCell ref="B36:G36"/>
    <mergeCell ref="B37:G37"/>
    <mergeCell ref="B39:G39"/>
    <mergeCell ref="B41:G41"/>
    <mergeCell ref="B45:G45"/>
    <mergeCell ref="B49:G49"/>
    <mergeCell ref="B44:G44"/>
    <mergeCell ref="A72:A74"/>
    <mergeCell ref="B72:B74"/>
    <mergeCell ref="D72:E72"/>
    <mergeCell ref="F72:G72"/>
    <mergeCell ref="H72:H74"/>
    <mergeCell ref="C73:C74"/>
    <mergeCell ref="D73:D74"/>
    <mergeCell ref="E73:E74"/>
    <mergeCell ref="F73:G73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</mergeCells>
  <printOptions horizontalCentered="1"/>
  <pageMargins left="0.19685039370078741" right="0.19685039370078741" top="0" bottom="0" header="0.31496062992125984" footer="0.31496062992125984"/>
  <pageSetup paperSize="9" scale="55" fitToHeight="2" orientation="landscape" r:id="rId1"/>
  <rowBreaks count="2" manualBreakCount="2">
    <brk id="34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69" t="s">
        <v>137</v>
      </c>
      <c r="B1" s="269"/>
      <c r="C1" s="269"/>
      <c r="D1" s="269"/>
      <c r="E1" s="270"/>
      <c r="F1" s="270"/>
      <c r="G1" s="270"/>
      <c r="H1" s="270"/>
    </row>
    <row r="2" spans="1:8" ht="15.75" x14ac:dyDescent="0.25">
      <c r="A2" s="269" t="s">
        <v>200</v>
      </c>
      <c r="B2" s="270"/>
      <c r="C2" s="270"/>
      <c r="D2" s="270"/>
      <c r="E2" s="270"/>
      <c r="F2" s="270"/>
      <c r="G2" s="270"/>
      <c r="H2" s="270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71" t="s">
        <v>10</v>
      </c>
      <c r="B4" s="271"/>
      <c r="C4" s="21"/>
      <c r="D4" s="21"/>
      <c r="E4" s="22"/>
      <c r="F4" s="272" t="s">
        <v>140</v>
      </c>
      <c r="G4" s="245"/>
      <c r="H4" s="245"/>
    </row>
    <row r="5" spans="1:8" ht="15.75" x14ac:dyDescent="0.25">
      <c r="A5" s="273" t="s">
        <v>88</v>
      </c>
      <c r="B5" s="274"/>
      <c r="C5" s="23">
        <v>9991.2000000000007</v>
      </c>
      <c r="D5" s="24"/>
      <c r="E5" s="24"/>
      <c r="F5" s="275" t="s">
        <v>139</v>
      </c>
      <c r="G5" s="245"/>
      <c r="H5" s="245"/>
    </row>
    <row r="6" spans="1:8" ht="15.75" x14ac:dyDescent="0.25">
      <c r="A6" s="264" t="s">
        <v>11</v>
      </c>
      <c r="B6" s="265"/>
      <c r="C6" s="25">
        <v>154</v>
      </c>
      <c r="D6" s="24"/>
      <c r="E6" s="24"/>
      <c r="F6" s="244" t="s">
        <v>130</v>
      </c>
      <c r="G6" s="245"/>
      <c r="H6" s="245"/>
    </row>
    <row r="7" spans="1:8" ht="15.75" x14ac:dyDescent="0.25">
      <c r="A7" s="264" t="s">
        <v>12</v>
      </c>
      <c r="B7" s="265"/>
      <c r="C7" s="26">
        <v>9991.2000000000007</v>
      </c>
      <c r="D7" s="24"/>
      <c r="E7" s="24"/>
      <c r="F7" s="18"/>
      <c r="G7" s="244"/>
      <c r="H7" s="266"/>
    </row>
    <row r="8" spans="1:8" ht="15.75" x14ac:dyDescent="0.25">
      <c r="A8" s="264" t="s">
        <v>78</v>
      </c>
      <c r="B8" s="265"/>
      <c r="C8" s="27">
        <v>0</v>
      </c>
      <c r="D8" s="24"/>
      <c r="E8" s="24"/>
      <c r="F8" s="244" t="s">
        <v>131</v>
      </c>
      <c r="G8" s="245"/>
      <c r="H8" s="245"/>
    </row>
    <row r="9" spans="1:8" ht="15.75" x14ac:dyDescent="0.25">
      <c r="A9" s="264" t="s">
        <v>79</v>
      </c>
      <c r="B9" s="265"/>
      <c r="C9" s="26">
        <v>1</v>
      </c>
      <c r="D9" s="28"/>
      <c r="E9" s="24"/>
      <c r="F9" s="18"/>
      <c r="G9" s="244"/>
      <c r="H9" s="266"/>
    </row>
    <row r="10" spans="1:8" ht="15.75" x14ac:dyDescent="0.25">
      <c r="A10" s="264" t="s">
        <v>0</v>
      </c>
      <c r="B10" s="265"/>
      <c r="C10" s="27">
        <v>4</v>
      </c>
      <c r="D10" s="24"/>
      <c r="E10" s="24"/>
      <c r="F10" s="18"/>
      <c r="G10" s="244"/>
      <c r="H10" s="266"/>
    </row>
    <row r="11" spans="1:8" ht="15.75" x14ac:dyDescent="0.25">
      <c r="A11" s="264" t="s">
        <v>128</v>
      </c>
      <c r="B11" s="265"/>
      <c r="C11" s="27"/>
      <c r="D11" s="24"/>
      <c r="E11" s="24"/>
      <c r="F11" s="18"/>
      <c r="G11" s="244"/>
      <c r="H11" s="266"/>
    </row>
    <row r="12" spans="1:8" ht="16.5" thickBot="1" x14ac:dyDescent="0.3">
      <c r="A12" s="247" t="s">
        <v>53</v>
      </c>
      <c r="B12" s="248"/>
      <c r="C12" s="29">
        <v>12</v>
      </c>
      <c r="D12" s="24"/>
      <c r="E12" s="30" t="s">
        <v>75</v>
      </c>
      <c r="F12" s="18"/>
      <c r="G12" s="249"/>
      <c r="H12" s="250"/>
    </row>
    <row r="13" spans="1:8" ht="15.75" x14ac:dyDescent="0.2">
      <c r="A13" s="251" t="s">
        <v>19</v>
      </c>
      <c r="B13" s="251"/>
      <c r="C13" s="251"/>
      <c r="D13" s="251"/>
      <c r="E13" s="251"/>
      <c r="F13" s="251"/>
      <c r="G13" s="251"/>
      <c r="H13" s="251"/>
    </row>
    <row r="14" spans="1:8" ht="15.75" x14ac:dyDescent="0.2">
      <c r="A14" s="252" t="s">
        <v>1</v>
      </c>
      <c r="B14" s="253" t="s">
        <v>24</v>
      </c>
      <c r="C14" s="254" t="s">
        <v>13</v>
      </c>
      <c r="D14" s="257" t="s">
        <v>14</v>
      </c>
      <c r="E14" s="260" t="s">
        <v>32</v>
      </c>
      <c r="F14" s="246" t="s">
        <v>33</v>
      </c>
      <c r="G14" s="246"/>
      <c r="H14" s="263" t="s">
        <v>25</v>
      </c>
    </row>
    <row r="15" spans="1:8" ht="15.75" x14ac:dyDescent="0.2">
      <c r="A15" s="252"/>
      <c r="B15" s="253"/>
      <c r="C15" s="255"/>
      <c r="D15" s="258"/>
      <c r="E15" s="261"/>
      <c r="F15" s="246" t="s">
        <v>2</v>
      </c>
      <c r="G15" s="246"/>
      <c r="H15" s="263"/>
    </row>
    <row r="16" spans="1:8" ht="15.75" x14ac:dyDescent="0.2">
      <c r="A16" s="252"/>
      <c r="B16" s="253"/>
      <c r="C16" s="256"/>
      <c r="D16" s="259"/>
      <c r="E16" s="262"/>
      <c r="F16" s="35" t="s">
        <v>3</v>
      </c>
      <c r="G16" s="35" t="s">
        <v>4</v>
      </c>
      <c r="H16" s="263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81" t="s">
        <v>58</v>
      </c>
      <c r="C19" s="282"/>
      <c r="D19" s="282"/>
      <c r="E19" s="282"/>
      <c r="F19" s="282"/>
      <c r="G19" s="283"/>
      <c r="H19" s="71"/>
    </row>
    <row r="20" spans="1:8" ht="15.75" x14ac:dyDescent="0.2">
      <c r="A20" s="43" t="s">
        <v>6</v>
      </c>
      <c r="B20" s="281" t="s">
        <v>68</v>
      </c>
      <c r="C20" s="282"/>
      <c r="D20" s="282"/>
      <c r="E20" s="282"/>
      <c r="F20" s="282"/>
      <c r="G20" s="283"/>
      <c r="H20" s="172"/>
    </row>
    <row r="21" spans="1:8" ht="15.75" x14ac:dyDescent="0.2">
      <c r="A21" s="43" t="s">
        <v>7</v>
      </c>
      <c r="B21" s="281" t="s">
        <v>59</v>
      </c>
      <c r="C21" s="282"/>
      <c r="D21" s="282"/>
      <c r="E21" s="282"/>
      <c r="F21" s="282"/>
      <c r="G21" s="283"/>
      <c r="H21" s="172"/>
    </row>
    <row r="22" spans="1:8" ht="15.75" x14ac:dyDescent="0.2">
      <c r="A22" s="43" t="s">
        <v>20</v>
      </c>
      <c r="B22" s="281" t="s">
        <v>60</v>
      </c>
      <c r="C22" s="282"/>
      <c r="D22" s="282"/>
      <c r="E22" s="282"/>
      <c r="F22" s="282"/>
      <c r="G22" s="283"/>
      <c r="H22" s="172"/>
    </row>
    <row r="23" spans="1:8" ht="15.75" x14ac:dyDescent="0.2">
      <c r="A23" s="48" t="s">
        <v>56</v>
      </c>
      <c r="B23" s="281" t="s">
        <v>61</v>
      </c>
      <c r="C23" s="282"/>
      <c r="D23" s="282"/>
      <c r="E23" s="282"/>
      <c r="F23" s="282"/>
      <c r="G23" s="283"/>
      <c r="H23" s="172"/>
    </row>
    <row r="24" spans="1:8" ht="15.75" x14ac:dyDescent="0.2">
      <c r="A24" s="48" t="s">
        <v>55</v>
      </c>
      <c r="B24" s="290" t="s">
        <v>62</v>
      </c>
      <c r="C24" s="291"/>
      <c r="D24" s="291"/>
      <c r="E24" s="291"/>
      <c r="F24" s="291"/>
      <c r="G24" s="292"/>
      <c r="H24" s="172"/>
    </row>
    <row r="25" spans="1:8" ht="15.75" x14ac:dyDescent="0.2">
      <c r="A25" s="43" t="s">
        <v>54</v>
      </c>
      <c r="B25" s="293" t="s">
        <v>184</v>
      </c>
      <c r="C25" s="282"/>
      <c r="D25" s="282"/>
      <c r="E25" s="282"/>
      <c r="F25" s="282"/>
      <c r="G25" s="283"/>
      <c r="H25" s="172"/>
    </row>
    <row r="26" spans="1:8" ht="15.75" x14ac:dyDescent="0.2">
      <c r="A26" s="43" t="s">
        <v>21</v>
      </c>
      <c r="B26" s="281" t="s">
        <v>126</v>
      </c>
      <c r="C26" s="282"/>
      <c r="D26" s="282"/>
      <c r="E26" s="282"/>
      <c r="F26" s="282"/>
      <c r="G26" s="283"/>
      <c r="H26" s="173"/>
    </row>
    <row r="27" spans="1:8" ht="15.75" x14ac:dyDescent="0.2">
      <c r="A27" s="43" t="s">
        <v>69</v>
      </c>
      <c r="B27" s="281" t="s">
        <v>63</v>
      </c>
      <c r="C27" s="282"/>
      <c r="D27" s="282"/>
      <c r="E27" s="282"/>
      <c r="F27" s="282"/>
      <c r="G27" s="283"/>
      <c r="H27" s="173"/>
    </row>
    <row r="28" spans="1:8" ht="15.75" x14ac:dyDescent="0.2">
      <c r="A28" s="43" t="s">
        <v>77</v>
      </c>
      <c r="B28" s="281" t="s">
        <v>199</v>
      </c>
      <c r="C28" s="288"/>
      <c r="D28" s="288"/>
      <c r="E28" s="288"/>
      <c r="F28" s="288"/>
      <c r="G28" s="289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303" t="s">
        <v>48</v>
      </c>
      <c r="C35" s="288"/>
      <c r="D35" s="288"/>
      <c r="E35" s="288"/>
      <c r="F35" s="288"/>
      <c r="G35" s="289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85" t="s">
        <v>179</v>
      </c>
      <c r="C37" s="288"/>
      <c r="D37" s="288"/>
      <c r="E37" s="288"/>
      <c r="F37" s="288"/>
      <c r="G37" s="289"/>
      <c r="H37" s="69"/>
    </row>
    <row r="38" spans="1:8" ht="15.75" x14ac:dyDescent="0.25">
      <c r="A38" s="161" t="s">
        <v>40</v>
      </c>
      <c r="B38" s="285" t="s">
        <v>148</v>
      </c>
      <c r="C38" s="282"/>
      <c r="D38" s="282"/>
      <c r="E38" s="282"/>
      <c r="F38" s="282"/>
      <c r="G38" s="283"/>
      <c r="H38" s="69"/>
    </row>
    <row r="39" spans="1:8" ht="15.75" x14ac:dyDescent="0.25">
      <c r="A39" s="68" t="s">
        <v>28</v>
      </c>
      <c r="B39" s="285" t="s">
        <v>149</v>
      </c>
      <c r="C39" s="282"/>
      <c r="D39" s="282"/>
      <c r="E39" s="282"/>
      <c r="F39" s="282"/>
      <c r="G39" s="283"/>
      <c r="H39" s="69"/>
    </row>
    <row r="40" spans="1:8" ht="15.75" x14ac:dyDescent="0.25">
      <c r="A40" s="68" t="s">
        <v>29</v>
      </c>
      <c r="B40" s="285" t="s">
        <v>144</v>
      </c>
      <c r="C40" s="282"/>
      <c r="D40" s="282"/>
      <c r="E40" s="282"/>
      <c r="F40" s="282"/>
      <c r="G40" s="283"/>
      <c r="H40" s="69"/>
    </row>
    <row r="41" spans="1:8" ht="15.75" x14ac:dyDescent="0.25">
      <c r="A41" s="68" t="s">
        <v>30</v>
      </c>
      <c r="B41" s="285" t="s">
        <v>150</v>
      </c>
      <c r="C41" s="282"/>
      <c r="D41" s="282"/>
      <c r="E41" s="282"/>
      <c r="F41" s="282"/>
      <c r="G41" s="283"/>
      <c r="H41" s="69"/>
    </row>
    <row r="42" spans="1:8" ht="15.75" x14ac:dyDescent="0.25">
      <c r="A42" s="68" t="s">
        <v>36</v>
      </c>
      <c r="B42" s="285" t="s">
        <v>151</v>
      </c>
      <c r="C42" s="282"/>
      <c r="D42" s="282"/>
      <c r="E42" s="282"/>
      <c r="F42" s="282"/>
      <c r="G42" s="283"/>
      <c r="H42" s="69"/>
    </row>
    <row r="43" spans="1:8" ht="15.75" x14ac:dyDescent="0.25">
      <c r="A43" s="68" t="s">
        <v>37</v>
      </c>
      <c r="B43" s="285" t="s">
        <v>152</v>
      </c>
      <c r="C43" s="282"/>
      <c r="D43" s="282"/>
      <c r="E43" s="282"/>
      <c r="F43" s="282"/>
      <c r="G43" s="283"/>
      <c r="H43" s="69"/>
    </row>
    <row r="44" spans="1:8" ht="15.75" x14ac:dyDescent="0.25">
      <c r="A44" s="68" t="s">
        <v>38</v>
      </c>
      <c r="B44" s="285" t="s">
        <v>145</v>
      </c>
      <c r="C44" s="282"/>
      <c r="D44" s="282"/>
      <c r="E44" s="282"/>
      <c r="F44" s="282"/>
      <c r="G44" s="283"/>
      <c r="H44" s="69"/>
    </row>
    <row r="45" spans="1:8" ht="15.75" x14ac:dyDescent="0.25">
      <c r="A45" s="68" t="s">
        <v>146</v>
      </c>
      <c r="B45" s="285" t="s">
        <v>153</v>
      </c>
      <c r="C45" s="282"/>
      <c r="D45" s="282"/>
      <c r="E45" s="282"/>
      <c r="F45" s="282"/>
      <c r="G45" s="283"/>
      <c r="H45" s="69"/>
    </row>
    <row r="46" spans="1:8" ht="15.75" x14ac:dyDescent="0.25">
      <c r="A46" s="68" t="s">
        <v>147</v>
      </c>
      <c r="B46" s="285" t="s">
        <v>154</v>
      </c>
      <c r="C46" s="282"/>
      <c r="D46" s="282"/>
      <c r="E46" s="282"/>
      <c r="F46" s="282"/>
      <c r="G46" s="283"/>
      <c r="H46" s="69"/>
    </row>
    <row r="47" spans="1:8" ht="15.75" x14ac:dyDescent="0.25">
      <c r="A47" s="161" t="s">
        <v>41</v>
      </c>
      <c r="B47" s="285" t="s">
        <v>155</v>
      </c>
      <c r="C47" s="282"/>
      <c r="D47" s="282"/>
      <c r="E47" s="282"/>
      <c r="F47" s="282"/>
      <c r="G47" s="283"/>
      <c r="H47" s="69"/>
    </row>
    <row r="48" spans="1:8" ht="15.75" x14ac:dyDescent="0.25">
      <c r="A48" s="68" t="s">
        <v>28</v>
      </c>
      <c r="B48" s="285" t="s">
        <v>180</v>
      </c>
      <c r="C48" s="282"/>
      <c r="D48" s="282"/>
      <c r="E48" s="282"/>
      <c r="F48" s="282"/>
      <c r="G48" s="283"/>
      <c r="H48" s="69"/>
    </row>
    <row r="49" spans="1:8" ht="15.75" x14ac:dyDescent="0.25">
      <c r="A49" s="68" t="s">
        <v>29</v>
      </c>
      <c r="B49" s="285" t="s">
        <v>156</v>
      </c>
      <c r="C49" s="282"/>
      <c r="D49" s="282"/>
      <c r="E49" s="282"/>
      <c r="F49" s="282"/>
      <c r="G49" s="283"/>
      <c r="H49" s="69"/>
    </row>
    <row r="50" spans="1:8" ht="15.75" x14ac:dyDescent="0.2">
      <c r="A50" s="159" t="s">
        <v>42</v>
      </c>
      <c r="B50" s="285" t="s">
        <v>71</v>
      </c>
      <c r="C50" s="282"/>
      <c r="D50" s="282"/>
      <c r="E50" s="282"/>
      <c r="F50" s="282"/>
      <c r="G50" s="283"/>
      <c r="H50" s="71"/>
    </row>
    <row r="51" spans="1:8" ht="15.75" x14ac:dyDescent="0.25">
      <c r="A51" s="68" t="s">
        <v>28</v>
      </c>
      <c r="B51" s="281" t="s">
        <v>73</v>
      </c>
      <c r="C51" s="282"/>
      <c r="D51" s="282"/>
      <c r="E51" s="282"/>
      <c r="F51" s="282"/>
      <c r="G51" s="283"/>
      <c r="H51" s="65"/>
    </row>
    <row r="52" spans="1:8" ht="15.75" x14ac:dyDescent="0.25">
      <c r="A52" s="68" t="s">
        <v>29</v>
      </c>
      <c r="B52" s="281" t="s">
        <v>157</v>
      </c>
      <c r="C52" s="282"/>
      <c r="D52" s="282"/>
      <c r="E52" s="282"/>
      <c r="F52" s="282"/>
      <c r="G52" s="283"/>
      <c r="H52" s="65"/>
    </row>
    <row r="53" spans="1:8" ht="15.75" x14ac:dyDescent="0.25">
      <c r="A53" s="43" t="s">
        <v>30</v>
      </c>
      <c r="B53" s="281" t="s">
        <v>158</v>
      </c>
      <c r="C53" s="282"/>
      <c r="D53" s="282"/>
      <c r="E53" s="282"/>
      <c r="F53" s="282"/>
      <c r="G53" s="283"/>
      <c r="H53" s="65"/>
    </row>
    <row r="54" spans="1:8" ht="15.75" x14ac:dyDescent="0.25">
      <c r="A54" s="43" t="s">
        <v>36</v>
      </c>
      <c r="B54" s="281" t="s">
        <v>72</v>
      </c>
      <c r="C54" s="282"/>
      <c r="D54" s="282"/>
      <c r="E54" s="282"/>
      <c r="F54" s="282"/>
      <c r="G54" s="283"/>
      <c r="H54" s="65"/>
    </row>
    <row r="55" spans="1:8" ht="15.75" x14ac:dyDescent="0.25">
      <c r="A55" s="159" t="s">
        <v>43</v>
      </c>
      <c r="B55" s="281" t="s">
        <v>159</v>
      </c>
      <c r="C55" s="282"/>
      <c r="D55" s="282"/>
      <c r="E55" s="282"/>
      <c r="F55" s="282"/>
      <c r="G55" s="283"/>
      <c r="H55" s="65"/>
    </row>
    <row r="56" spans="1:8" ht="15.75" x14ac:dyDescent="0.25">
      <c r="A56" s="159" t="s">
        <v>44</v>
      </c>
      <c r="B56" s="293" t="s">
        <v>129</v>
      </c>
      <c r="C56" s="282"/>
      <c r="D56" s="282"/>
      <c r="E56" s="282"/>
      <c r="F56" s="282"/>
      <c r="G56" s="283"/>
      <c r="H56" s="65"/>
    </row>
    <row r="57" spans="1:8" ht="15.75" x14ac:dyDescent="0.25">
      <c r="A57" s="159" t="s">
        <v>45</v>
      </c>
      <c r="B57" s="281" t="s">
        <v>74</v>
      </c>
      <c r="C57" s="282"/>
      <c r="D57" s="282"/>
      <c r="E57" s="282"/>
      <c r="F57" s="282"/>
      <c r="G57" s="283"/>
      <c r="H57" s="65"/>
    </row>
    <row r="58" spans="1:8" ht="15.75" x14ac:dyDescent="0.25">
      <c r="A58" s="43" t="s">
        <v>28</v>
      </c>
      <c r="B58" s="286" t="s">
        <v>86</v>
      </c>
      <c r="C58" s="282"/>
      <c r="D58" s="282"/>
      <c r="E58" s="282"/>
      <c r="F58" s="282"/>
      <c r="G58" s="283"/>
      <c r="H58" s="65"/>
    </row>
    <row r="59" spans="1:8" ht="15.75" x14ac:dyDescent="0.25">
      <c r="A59" s="73" t="s">
        <v>29</v>
      </c>
      <c r="B59" s="286" t="s">
        <v>90</v>
      </c>
      <c r="C59" s="282"/>
      <c r="D59" s="282"/>
      <c r="E59" s="282"/>
      <c r="F59" s="282"/>
      <c r="G59" s="283"/>
      <c r="H59" s="65"/>
    </row>
    <row r="60" spans="1:8" ht="15.75" x14ac:dyDescent="0.25">
      <c r="A60" s="73" t="s">
        <v>30</v>
      </c>
      <c r="B60" s="286" t="s">
        <v>160</v>
      </c>
      <c r="C60" s="282"/>
      <c r="D60" s="282"/>
      <c r="E60" s="282"/>
      <c r="F60" s="282"/>
      <c r="G60" s="283"/>
      <c r="H60" s="65"/>
    </row>
    <row r="61" spans="1:8" ht="15.75" x14ac:dyDescent="0.2">
      <c r="A61" s="159" t="s">
        <v>161</v>
      </c>
      <c r="B61" s="286" t="s">
        <v>49</v>
      </c>
      <c r="C61" s="282"/>
      <c r="D61" s="282"/>
      <c r="E61" s="282"/>
      <c r="F61" s="282"/>
      <c r="G61" s="283"/>
      <c r="H61" s="71"/>
    </row>
    <row r="62" spans="1:8" ht="15.75" x14ac:dyDescent="0.2">
      <c r="A62" s="43" t="s">
        <v>28</v>
      </c>
      <c r="B62" s="286" t="s">
        <v>81</v>
      </c>
      <c r="C62" s="282"/>
      <c r="D62" s="282"/>
      <c r="E62" s="282"/>
      <c r="F62" s="282"/>
      <c r="G62" s="283"/>
      <c r="H62" s="75">
        <v>2.5299999999999998</v>
      </c>
    </row>
    <row r="63" spans="1:8" ht="15.75" x14ac:dyDescent="0.25">
      <c r="A63" s="43" t="s">
        <v>29</v>
      </c>
      <c r="B63" s="287" t="s">
        <v>50</v>
      </c>
      <c r="C63" s="282"/>
      <c r="D63" s="282"/>
      <c r="E63" s="282"/>
      <c r="F63" s="282"/>
      <c r="G63" s="283"/>
      <c r="H63" s="76" t="s">
        <v>83</v>
      </c>
    </row>
    <row r="64" spans="1:8" ht="15.75" x14ac:dyDescent="0.25">
      <c r="A64" s="43" t="s">
        <v>30</v>
      </c>
      <c r="B64" s="304" t="s">
        <v>185</v>
      </c>
      <c r="C64" s="282"/>
      <c r="D64" s="282"/>
      <c r="E64" s="282"/>
      <c r="F64" s="282"/>
      <c r="G64" s="283"/>
      <c r="H64" s="76"/>
    </row>
    <row r="65" spans="1:8" ht="15.75" x14ac:dyDescent="0.25">
      <c r="A65" s="43" t="s">
        <v>36</v>
      </c>
      <c r="B65" s="287" t="s">
        <v>162</v>
      </c>
      <c r="C65" s="282"/>
      <c r="D65" s="282"/>
      <c r="E65" s="282"/>
      <c r="F65" s="282"/>
      <c r="G65" s="283"/>
      <c r="H65" s="76"/>
    </row>
    <row r="66" spans="1:8" ht="15.75" x14ac:dyDescent="0.25">
      <c r="A66" s="43" t="s">
        <v>37</v>
      </c>
      <c r="B66" s="287" t="s">
        <v>163</v>
      </c>
      <c r="C66" s="282"/>
      <c r="D66" s="282"/>
      <c r="E66" s="282"/>
      <c r="F66" s="282"/>
      <c r="G66" s="283"/>
      <c r="H66" s="76"/>
    </row>
    <row r="67" spans="1:8" ht="15.75" x14ac:dyDescent="0.25">
      <c r="A67" s="43" t="s">
        <v>38</v>
      </c>
      <c r="B67" s="287" t="s">
        <v>64</v>
      </c>
      <c r="C67" s="282"/>
      <c r="D67" s="282"/>
      <c r="E67" s="282"/>
      <c r="F67" s="282"/>
      <c r="G67" s="283"/>
      <c r="H67" s="65"/>
    </row>
    <row r="68" spans="1:8" ht="15.75" x14ac:dyDescent="0.25">
      <c r="A68" s="159" t="s">
        <v>164</v>
      </c>
      <c r="B68" s="286" t="s">
        <v>15</v>
      </c>
      <c r="C68" s="282"/>
      <c r="D68" s="282"/>
      <c r="E68" s="282"/>
      <c r="F68" s="282"/>
      <c r="G68" s="283"/>
      <c r="H68" s="65"/>
    </row>
    <row r="69" spans="1:8" ht="15.75" x14ac:dyDescent="0.25">
      <c r="A69" s="43" t="s">
        <v>28</v>
      </c>
      <c r="B69" s="284" t="s">
        <v>65</v>
      </c>
      <c r="C69" s="282"/>
      <c r="D69" s="282"/>
      <c r="E69" s="282"/>
      <c r="F69" s="282"/>
      <c r="G69" s="283"/>
      <c r="H69" s="76">
        <v>0.6</v>
      </c>
    </row>
    <row r="70" spans="1:8" ht="15.75" x14ac:dyDescent="0.25">
      <c r="A70" s="43" t="s">
        <v>29</v>
      </c>
      <c r="B70" s="284" t="s">
        <v>82</v>
      </c>
      <c r="C70" s="282"/>
      <c r="D70" s="282"/>
      <c r="E70" s="282"/>
      <c r="F70" s="282"/>
      <c r="G70" s="283"/>
      <c r="H70" s="76"/>
    </row>
    <row r="71" spans="1:8" ht="15.75" x14ac:dyDescent="0.25">
      <c r="A71" s="43" t="s">
        <v>30</v>
      </c>
      <c r="B71" s="284" t="s">
        <v>66</v>
      </c>
      <c r="C71" s="282"/>
      <c r="D71" s="282"/>
      <c r="E71" s="282"/>
      <c r="F71" s="282"/>
      <c r="G71" s="283"/>
      <c r="H71" s="77"/>
    </row>
    <row r="72" spans="1:8" ht="15.75" x14ac:dyDescent="0.25">
      <c r="A72" s="43" t="s">
        <v>36</v>
      </c>
      <c r="B72" s="284" t="s">
        <v>165</v>
      </c>
      <c r="C72" s="282"/>
      <c r="D72" s="282"/>
      <c r="E72" s="282"/>
      <c r="F72" s="282"/>
      <c r="G72" s="283"/>
      <c r="H72" s="76">
        <v>0.17</v>
      </c>
    </row>
    <row r="73" spans="1:8" ht="15.75" x14ac:dyDescent="0.25">
      <c r="A73" s="159" t="s">
        <v>166</v>
      </c>
      <c r="B73" s="287" t="s">
        <v>18</v>
      </c>
      <c r="C73" s="282"/>
      <c r="D73" s="282"/>
      <c r="E73" s="282"/>
      <c r="F73" s="282"/>
      <c r="G73" s="283"/>
      <c r="H73" s="65"/>
    </row>
    <row r="74" spans="1:8" ht="15.75" x14ac:dyDescent="0.25">
      <c r="A74" s="159" t="s">
        <v>28</v>
      </c>
      <c r="B74" s="287" t="s">
        <v>167</v>
      </c>
      <c r="C74" s="282"/>
      <c r="D74" s="282"/>
      <c r="E74" s="282"/>
      <c r="F74" s="282"/>
      <c r="G74" s="283"/>
      <c r="H74" s="65"/>
    </row>
    <row r="75" spans="1:8" ht="15.75" x14ac:dyDescent="0.25">
      <c r="A75" s="43" t="s">
        <v>29</v>
      </c>
      <c r="B75" s="284" t="s">
        <v>168</v>
      </c>
      <c r="C75" s="282"/>
      <c r="D75" s="282"/>
      <c r="E75" s="282"/>
      <c r="F75" s="282"/>
      <c r="G75" s="283"/>
      <c r="H75" s="78"/>
    </row>
    <row r="76" spans="1:8" ht="15.75" x14ac:dyDescent="0.25">
      <c r="A76" s="43" t="s">
        <v>30</v>
      </c>
      <c r="B76" s="284" t="s">
        <v>169</v>
      </c>
      <c r="C76" s="282"/>
      <c r="D76" s="282"/>
      <c r="E76" s="282"/>
      <c r="F76" s="282"/>
      <c r="G76" s="283"/>
      <c r="H76" s="78"/>
    </row>
    <row r="77" spans="1:8" ht="15.75" x14ac:dyDescent="0.25">
      <c r="A77" s="43" t="s">
        <v>36</v>
      </c>
      <c r="B77" s="284" t="s">
        <v>170</v>
      </c>
      <c r="C77" s="282"/>
      <c r="D77" s="282"/>
      <c r="E77" s="282"/>
      <c r="F77" s="282"/>
      <c r="G77" s="283"/>
      <c r="H77" s="78"/>
    </row>
    <row r="78" spans="1:8" ht="15.75" x14ac:dyDescent="0.25">
      <c r="A78" s="159" t="s">
        <v>172</v>
      </c>
      <c r="B78" s="284" t="s">
        <v>174</v>
      </c>
      <c r="C78" s="282"/>
      <c r="D78" s="282"/>
      <c r="E78" s="282"/>
      <c r="F78" s="282"/>
      <c r="G78" s="283"/>
      <c r="H78" s="78"/>
    </row>
    <row r="79" spans="1:8" ht="15.75" x14ac:dyDescent="0.25">
      <c r="A79" s="159" t="s">
        <v>173</v>
      </c>
      <c r="B79" s="284" t="s">
        <v>187</v>
      </c>
      <c r="C79" s="282"/>
      <c r="D79" s="282"/>
      <c r="E79" s="282"/>
      <c r="F79" s="282"/>
      <c r="G79" s="283"/>
      <c r="H79" s="78"/>
    </row>
    <row r="80" spans="1:8" ht="15.75" x14ac:dyDescent="0.25">
      <c r="A80" s="36" t="s">
        <v>52</v>
      </c>
      <c r="B80" s="308" t="s">
        <v>188</v>
      </c>
      <c r="C80" s="288"/>
      <c r="D80" s="288"/>
      <c r="E80" s="288"/>
      <c r="F80" s="288"/>
      <c r="G80" s="289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308" t="s">
        <v>171</v>
      </c>
      <c r="C82" s="288"/>
      <c r="D82" s="288"/>
      <c r="E82" s="288"/>
      <c r="F82" s="288"/>
      <c r="G82" s="289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309" t="s">
        <v>34</v>
      </c>
      <c r="D90" s="310"/>
      <c r="E90" s="310"/>
      <c r="F90" s="310"/>
      <c r="G90" s="311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95" t="s">
        <v>31</v>
      </c>
      <c r="E107" s="296"/>
      <c r="F107" s="296"/>
      <c r="G107" s="296"/>
      <c r="H107" s="296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305" t="s">
        <v>96</v>
      </c>
      <c r="C111" s="306"/>
      <c r="D111" s="306"/>
      <c r="E111" s="306"/>
      <c r="F111" s="306"/>
      <c r="G111" s="306"/>
      <c r="H111" s="307"/>
    </row>
    <row r="112" spans="1:8" ht="15.75" x14ac:dyDescent="0.2">
      <c r="A112" s="252" t="s">
        <v>1</v>
      </c>
      <c r="B112" s="253" t="s">
        <v>97</v>
      </c>
      <c r="C112" s="179"/>
      <c r="D112" s="312"/>
      <c r="E112" s="312"/>
      <c r="F112" s="312" t="s">
        <v>98</v>
      </c>
      <c r="G112" s="313"/>
      <c r="H112" s="253" t="s">
        <v>99</v>
      </c>
    </row>
    <row r="113" spans="1:8" ht="15.75" x14ac:dyDescent="0.2">
      <c r="A113" s="252"/>
      <c r="B113" s="253"/>
      <c r="C113" s="312" t="s">
        <v>100</v>
      </c>
      <c r="D113" s="312" t="s">
        <v>101</v>
      </c>
      <c r="E113" s="314" t="s">
        <v>102</v>
      </c>
      <c r="F113" s="312" t="s">
        <v>2</v>
      </c>
      <c r="G113" s="313"/>
      <c r="H113" s="253"/>
    </row>
    <row r="114" spans="1:8" ht="15.75" x14ac:dyDescent="0.2">
      <c r="A114" s="252"/>
      <c r="B114" s="253"/>
      <c r="C114" s="312"/>
      <c r="D114" s="312"/>
      <c r="E114" s="314"/>
      <c r="F114" s="175" t="s">
        <v>3</v>
      </c>
      <c r="G114" s="174" t="s">
        <v>4</v>
      </c>
      <c r="H114" s="253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2021-07-02T05:14:05Z</cp:lastPrinted>
  <dcterms:created xsi:type="dcterms:W3CDTF">2013-04-23T11:51:04Z</dcterms:created>
  <dcterms:modified xsi:type="dcterms:W3CDTF">2022-10-25T07:01:07Z</dcterms:modified>
</cp:coreProperties>
</file>